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7" i="2" l="1"/>
  <c r="D7" i="2" s="1"/>
  <c r="D20" i="2"/>
  <c r="D19" i="2"/>
  <c r="D15" i="2" s="1"/>
  <c r="D6" i="2"/>
  <c r="D8" i="2"/>
  <c r="D9" i="2"/>
  <c r="D10" i="2"/>
  <c r="D11" i="2"/>
  <c r="D12" i="2"/>
  <c r="D13" i="2"/>
  <c r="D14" i="2"/>
  <c r="D5" i="2"/>
  <c r="D4" i="2"/>
  <c r="C15" i="2"/>
  <c r="C3" i="2"/>
  <c r="C21" i="2" s="1"/>
  <c r="D3" i="2" l="1"/>
  <c r="D21" i="2" s="1"/>
  <c r="C16" i="1"/>
  <c r="C3" i="1"/>
  <c r="C22" i="1" l="1"/>
</calcChain>
</file>

<file path=xl/sharedStrings.xml><?xml version="1.0" encoding="utf-8"?>
<sst xmlns="http://schemas.openxmlformats.org/spreadsheetml/2006/main" count="85" uniqueCount="47">
  <si>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</si>
  <si>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</si>
  <si>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</si>
  <si>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</si>
  <si>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</si>
  <si>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</si>
  <si>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</si>
  <si>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</si>
  <si>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</si>
  <si>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</si>
  <si>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</si>
  <si>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</si>
  <si>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</si>
  <si>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</si>
  <si>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</si>
  <si>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</si>
  <si>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</si>
  <si>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</si>
  <si>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</si>
  <si>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</si>
  <si>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</si>
  <si>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</si>
  <si>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</si>
  <si>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</si>
  <si>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</si>
  <si>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</si>
  <si>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</si>
  <si>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</si>
  <si>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</si>
  <si>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</si>
  <si>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</si>
  <si>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</si>
  <si>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1.12</t>
  </si>
  <si>
    <t>1.13</t>
  </si>
  <si>
    <t>Размер платы за содержание и ремонт жилого помещения, утверждённый собственниками многоквартирного дома по адресу: ул. Советов 2/6 с 01.05.2017г.</t>
  </si>
  <si>
    <t>Остаток денежных средств по ИТ (263024,91)</t>
  </si>
  <si>
    <t>Доходы от использования общедомового имущества (40764,0)</t>
  </si>
  <si>
    <t>2.4</t>
  </si>
  <si>
    <t>Остаток денежных средств по капитальному ремонту  (247254,02)</t>
  </si>
  <si>
    <t>1.10</t>
  </si>
  <si>
    <t>Лабораторные испытания и измерения</t>
  </si>
  <si>
    <t>1.14</t>
  </si>
  <si>
    <t>Обслуживание общедомового газового оборудования</t>
  </si>
  <si>
    <t>Сумма начисления по тарифу в  год (руб.)</t>
  </si>
  <si>
    <t>1.4</t>
  </si>
  <si>
    <t>1.2</t>
  </si>
  <si>
    <t>Дератизация,дезинсекция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</si>
</sst>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sqref="A1:XFD1048576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34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13.229999999999999</v>
      </c>
    </row>
    <row r="4" spans="1:3" x14ac:dyDescent="0.25">
      <c r="A4" s="6" t="s">
        <v>5</v>
      </c>
      <c r="B4" s="7" t="s">
        <v>6</v>
      </c>
      <c r="C4" s="8">
        <v>3.74</v>
      </c>
    </row>
    <row r="5" spans="1:3" x14ac:dyDescent="0.25">
      <c r="A5" s="6" t="s">
        <v>8</v>
      </c>
      <c r="B5" s="7" t="s">
        <v>7</v>
      </c>
      <c r="C5" s="8">
        <v>2.4500000000000002</v>
      </c>
    </row>
    <row r="6" spans="1:3" ht="15" customHeight="1" x14ac:dyDescent="0.25">
      <c r="A6" s="6" t="s">
        <v>11</v>
      </c>
      <c r="B6" s="9" t="s">
        <v>9</v>
      </c>
      <c r="C6" s="8">
        <v>2.13</v>
      </c>
    </row>
    <row r="7" spans="1:3" x14ac:dyDescent="0.25">
      <c r="A7" s="6" t="s">
        <v>13</v>
      </c>
      <c r="B7" s="7" t="s">
        <v>10</v>
      </c>
      <c r="C7" s="8">
        <v>0.1</v>
      </c>
    </row>
    <row r="8" spans="1:3" x14ac:dyDescent="0.25">
      <c r="A8" s="6" t="s">
        <v>15</v>
      </c>
      <c r="B8" s="7" t="s">
        <v>12</v>
      </c>
      <c r="C8" s="8">
        <v>0.09</v>
      </c>
    </row>
    <row r="9" spans="1:3" x14ac:dyDescent="0.25">
      <c r="A9" s="6" t="s">
        <v>16</v>
      </c>
      <c r="B9" s="7" t="s">
        <v>14</v>
      </c>
      <c r="C9" s="8">
        <v>0.08</v>
      </c>
    </row>
    <row r="10" spans="1:3" x14ac:dyDescent="0.25">
      <c r="A10" s="6" t="s">
        <v>18</v>
      </c>
      <c r="B10" s="7" t="s">
        <v>17</v>
      </c>
      <c r="C10" s="8">
        <v>0.94</v>
      </c>
    </row>
    <row r="11" spans="1:3" x14ac:dyDescent="0.25">
      <c r="A11" s="6" t="s">
        <v>39</v>
      </c>
      <c r="B11" s="7" t="s">
        <v>40</v>
      </c>
      <c r="C11" s="8">
        <v>0.16</v>
      </c>
    </row>
    <row r="12" spans="1:3" x14ac:dyDescent="0.25">
      <c r="A12" s="6" t="s">
        <v>21</v>
      </c>
      <c r="B12" s="7" t="s">
        <v>42</v>
      </c>
      <c r="C12" s="8">
        <v>0.09</v>
      </c>
    </row>
    <row r="13" spans="1:3" x14ac:dyDescent="0.25">
      <c r="A13" s="6" t="s">
        <v>32</v>
      </c>
      <c r="B13" s="7" t="s">
        <v>19</v>
      </c>
      <c r="C13" s="8">
        <v>2.2599999999999998</v>
      </c>
    </row>
    <row r="14" spans="1:3" x14ac:dyDescent="0.25">
      <c r="A14" s="6" t="s">
        <v>33</v>
      </c>
      <c r="B14" s="7" t="s">
        <v>20</v>
      </c>
      <c r="C14" s="8">
        <v>0.19</v>
      </c>
    </row>
    <row r="15" spans="1:3" x14ac:dyDescent="0.25">
      <c r="A15" s="6" t="s">
        <v>41</v>
      </c>
      <c r="B15" s="7" t="s">
        <v>22</v>
      </c>
      <c r="C15" s="8">
        <v>1</v>
      </c>
    </row>
    <row r="16" spans="1:3" x14ac:dyDescent="0.25">
      <c r="A16" s="10" t="s">
        <v>23</v>
      </c>
      <c r="B16" s="4" t="s">
        <v>24</v>
      </c>
      <c r="C16" s="5">
        <f>SUM(C17:C20)</f>
        <v>2</v>
      </c>
    </row>
    <row r="17" spans="1:3" x14ac:dyDescent="0.25">
      <c r="A17" s="6" t="s">
        <v>25</v>
      </c>
      <c r="B17" s="9" t="s">
        <v>35</v>
      </c>
      <c r="C17" s="8">
        <v>-3.41</v>
      </c>
    </row>
    <row r="18" spans="1:3" x14ac:dyDescent="0.25">
      <c r="A18" s="6" t="s">
        <v>26</v>
      </c>
      <c r="B18" s="9" t="s">
        <v>36</v>
      </c>
      <c r="C18" s="8">
        <v>-0.52</v>
      </c>
    </row>
    <row r="19" spans="1:3" x14ac:dyDescent="0.25">
      <c r="A19" s="6" t="s">
        <v>27</v>
      </c>
      <c r="B19" s="9" t="s">
        <v>38</v>
      </c>
      <c r="C19" s="8">
        <v>-3.2</v>
      </c>
    </row>
    <row r="20" spans="1:3" x14ac:dyDescent="0.25">
      <c r="A20" s="6" t="s">
        <v>37</v>
      </c>
      <c r="B20" s="7" t="s">
        <v>28</v>
      </c>
      <c r="C20" s="8">
        <v>9.1300000000000008</v>
      </c>
    </row>
    <row r="21" spans="1:3" x14ac:dyDescent="0.25">
      <c r="A21" s="10" t="s">
        <v>29</v>
      </c>
      <c r="B21" s="4" t="s">
        <v>30</v>
      </c>
      <c r="C21" s="5">
        <v>2.95</v>
      </c>
    </row>
    <row r="22" spans="1:3" s="14" customFormat="1" ht="29.1" customHeight="1" x14ac:dyDescent="0.25">
      <c r="A22" s="11"/>
      <c r="B22" s="12" t="s">
        <v>31</v>
      </c>
      <c r="C22" s="13">
        <f>C3+C16+C21</f>
        <v>18.18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F4" sqref="F4"/>
    </sheetView>
  </sheetViews>
  <sheetFormatPr defaultRowHeight="15" x14ac:dyDescent="0.25"/>
  <cols>
    <col min="1" max="1" width="6" style="1" customWidth="1"/>
    <col min="2" max="2" width="49.5703125" style="1" customWidth="1"/>
    <col min="3" max="3" width="18.85546875" style="1" customWidth="1"/>
    <col min="4" max="4" width="18" customWidth="1"/>
  </cols>
  <sheetData>
    <row r="1" spans="1:4" x14ac:dyDescent="0.25">
      <c r="A1" s="15" t="s">
        <v>34</v>
      </c>
      <c r="B1" s="15"/>
      <c r="C1" s="15"/>
    </row>
    <row r="2" spans="1:4" ht="128.25" x14ac:dyDescent="0.25">
      <c r="A2" s="2" t="s">
        <v>0</v>
      </c>
      <c r="B2" s="2" t="s">
        <v>1</v>
      </c>
      <c r="C2" s="2" t="s">
        <v>2</v>
      </c>
      <c r="D2" s="18" t="s">
        <v>43</v>
      </c>
    </row>
    <row r="3" spans="1:4" x14ac:dyDescent="0.25">
      <c r="A3" s="3" t="s">
        <v>3</v>
      </c>
      <c r="B3" s="4" t="s">
        <v>4</v>
      </c>
      <c r="C3" s="5">
        <f>SUM(C4:C14)</f>
        <v>13.229999999999999</v>
      </c>
      <c r="D3" s="5">
        <f>SUM(D4:D14)</f>
        <v>1022593.0520000001</v>
      </c>
    </row>
    <row r="4" spans="1:4" x14ac:dyDescent="0.25">
      <c r="A4" s="6" t="s">
        <v>5</v>
      </c>
      <c r="B4" s="7" t="s">
        <v>6</v>
      </c>
      <c r="C4" s="8">
        <v>3.74</v>
      </c>
      <c r="D4" s="16">
        <f>C4*12*6324.1</f>
        <v>283825.60800000001</v>
      </c>
    </row>
    <row r="5" spans="1:4" x14ac:dyDescent="0.25">
      <c r="A5" s="6" t="s">
        <v>45</v>
      </c>
      <c r="B5" s="7" t="s">
        <v>7</v>
      </c>
      <c r="C5" s="8">
        <v>2.4500000000000002</v>
      </c>
      <c r="D5" s="17">
        <f>C5*6426.3*12</f>
        <v>188933.22000000003</v>
      </c>
    </row>
    <row r="6" spans="1:4" ht="30" x14ac:dyDescent="0.25">
      <c r="A6" s="6" t="s">
        <v>8</v>
      </c>
      <c r="B6" s="9" t="s">
        <v>9</v>
      </c>
      <c r="C6" s="8">
        <v>2.13</v>
      </c>
      <c r="D6" s="16">
        <f t="shared" ref="D6:D14" si="0">C6*6426.3*12</f>
        <v>164256.228</v>
      </c>
    </row>
    <row r="7" spans="1:4" x14ac:dyDescent="0.25">
      <c r="A7" s="6" t="s">
        <v>44</v>
      </c>
      <c r="B7" s="7" t="s">
        <v>46</v>
      </c>
      <c r="C7" s="8">
        <f>0.1+0.09</f>
        <v>0.19</v>
      </c>
      <c r="D7" s="17">
        <f>C7*6426.3*12+6940.4</f>
        <v>21592.364000000001</v>
      </c>
    </row>
    <row r="8" spans="1:4" x14ac:dyDescent="0.25">
      <c r="A8" s="6" t="s">
        <v>13</v>
      </c>
      <c r="B8" s="7" t="s">
        <v>14</v>
      </c>
      <c r="C8" s="8">
        <v>0.08</v>
      </c>
      <c r="D8" s="16">
        <f t="shared" si="0"/>
        <v>6169.2480000000005</v>
      </c>
    </row>
    <row r="9" spans="1:4" x14ac:dyDescent="0.25">
      <c r="A9" s="6" t="s">
        <v>15</v>
      </c>
      <c r="B9" s="7" t="s">
        <v>17</v>
      </c>
      <c r="C9" s="8">
        <v>0.94</v>
      </c>
      <c r="D9" s="16">
        <f t="shared" si="0"/>
        <v>72488.66399999999</v>
      </c>
    </row>
    <row r="10" spans="1:4" x14ac:dyDescent="0.25">
      <c r="A10" s="6" t="s">
        <v>16</v>
      </c>
      <c r="B10" s="7" t="s">
        <v>40</v>
      </c>
      <c r="C10" s="8">
        <v>0.16</v>
      </c>
      <c r="D10" s="16">
        <f t="shared" si="0"/>
        <v>12338.496000000001</v>
      </c>
    </row>
    <row r="11" spans="1:4" x14ac:dyDescent="0.25">
      <c r="A11" s="6" t="s">
        <v>18</v>
      </c>
      <c r="B11" s="7" t="s">
        <v>42</v>
      </c>
      <c r="C11" s="8">
        <v>0.09</v>
      </c>
      <c r="D11" s="16">
        <f t="shared" si="0"/>
        <v>6940.4039999999995</v>
      </c>
    </row>
    <row r="12" spans="1:4" x14ac:dyDescent="0.25">
      <c r="A12" s="6" t="s">
        <v>39</v>
      </c>
      <c r="B12" s="7" t="s">
        <v>19</v>
      </c>
      <c r="C12" s="8">
        <v>2.2599999999999998</v>
      </c>
      <c r="D12" s="16">
        <f t="shared" si="0"/>
        <v>174281.25599999999</v>
      </c>
    </row>
    <row r="13" spans="1:4" x14ac:dyDescent="0.25">
      <c r="A13" s="6" t="s">
        <v>21</v>
      </c>
      <c r="B13" s="7" t="s">
        <v>20</v>
      </c>
      <c r="C13" s="8">
        <v>0.19</v>
      </c>
      <c r="D13" s="16">
        <f t="shared" si="0"/>
        <v>14651.964</v>
      </c>
    </row>
    <row r="14" spans="1:4" x14ac:dyDescent="0.25">
      <c r="A14" s="6" t="s">
        <v>32</v>
      </c>
      <c r="B14" s="7" t="s">
        <v>22</v>
      </c>
      <c r="C14" s="8">
        <v>1</v>
      </c>
      <c r="D14" s="16">
        <f t="shared" si="0"/>
        <v>77115.600000000006</v>
      </c>
    </row>
    <row r="15" spans="1:4" x14ac:dyDescent="0.25">
      <c r="A15" s="10" t="s">
        <v>23</v>
      </c>
      <c r="B15" s="4" t="s">
        <v>24</v>
      </c>
      <c r="C15" s="5">
        <f>SUM(C16:C19)</f>
        <v>2</v>
      </c>
      <c r="D15" s="5">
        <f>SUM(D16:D19)</f>
        <v>153022.49800000014</v>
      </c>
    </row>
    <row r="16" spans="1:4" x14ac:dyDescent="0.25">
      <c r="A16" s="6" t="s">
        <v>25</v>
      </c>
      <c r="B16" s="9" t="s">
        <v>35</v>
      </c>
      <c r="C16" s="8">
        <v>-3.41</v>
      </c>
      <c r="D16" s="17">
        <v>-263024.90999999997</v>
      </c>
    </row>
    <row r="17" spans="1:4" ht="30" x14ac:dyDescent="0.25">
      <c r="A17" s="6" t="s">
        <v>26</v>
      </c>
      <c r="B17" s="9" t="s">
        <v>36</v>
      </c>
      <c r="C17" s="8">
        <v>-0.52</v>
      </c>
      <c r="D17" s="16">
        <v>-40764</v>
      </c>
    </row>
    <row r="18" spans="1:4" ht="30" x14ac:dyDescent="0.25">
      <c r="A18" s="6" t="s">
        <v>27</v>
      </c>
      <c r="B18" s="9" t="s">
        <v>38</v>
      </c>
      <c r="C18" s="8">
        <v>-3.2</v>
      </c>
      <c r="D18" s="17">
        <v>-247254.02</v>
      </c>
    </row>
    <row r="19" spans="1:4" x14ac:dyDescent="0.25">
      <c r="A19" s="6" t="s">
        <v>37</v>
      </c>
      <c r="B19" s="7" t="s">
        <v>28</v>
      </c>
      <c r="C19" s="8">
        <v>9.1300000000000008</v>
      </c>
      <c r="D19" s="16">
        <f>C19*6426.3*12</f>
        <v>704065.42800000007</v>
      </c>
    </row>
    <row r="20" spans="1:4" x14ac:dyDescent="0.25">
      <c r="A20" s="10" t="s">
        <v>29</v>
      </c>
      <c r="B20" s="4" t="s">
        <v>30</v>
      </c>
      <c r="C20" s="5">
        <v>2.95</v>
      </c>
      <c r="D20" s="19">
        <f>C20*12*6426.3</f>
        <v>227491.02000000005</v>
      </c>
    </row>
    <row r="21" spans="1:4" s="14" customFormat="1" x14ac:dyDescent="0.25">
      <c r="A21" s="11"/>
      <c r="B21" s="12" t="s">
        <v>31</v>
      </c>
      <c r="C21" s="13">
        <f>C3+C15+C20</f>
        <v>18.18</v>
      </c>
      <c r="D21" s="13">
        <f>D3+D15+D20</f>
        <v>1403106.5700000003</v>
      </c>
    </row>
  </sheetData>
  <mergeCells count="1">
    <mergeCell ref="A1:C1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2017-05-24T08:00:46Z</cp:lastPrinted>
  <dcterms:created xsi:type="dcterms:W3CDTF">2006-09-16T00:00:00Z</dcterms:created>
  <dcterms:modified xsi:type="dcterms:W3CDTF">2017-05-24T13:24:27Z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